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urin\OneDrive\Рабочий стол\слава\кассовый план\кассовый план 2025\изменения май 2025\"/>
    </mc:Choice>
  </mc:AlternateContent>
  <xr:revisionPtr revIDLastSave="0" documentId="8_{F66C1B20-96EF-4941-BE13-CE46012242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28" i="1"/>
  <c r="F28" i="1"/>
  <c r="G28" i="1"/>
  <c r="H28" i="1"/>
  <c r="I28" i="1"/>
  <c r="J28" i="1"/>
  <c r="K28" i="1"/>
  <c r="L28" i="1"/>
  <c r="M28" i="1"/>
  <c r="N28" i="1"/>
  <c r="O28" i="1"/>
  <c r="D28" i="1"/>
  <c r="E12" i="1"/>
  <c r="F12" i="1"/>
  <c r="G12" i="1"/>
  <c r="H12" i="1"/>
  <c r="I12" i="1"/>
  <c r="J12" i="1"/>
  <c r="K12" i="1"/>
  <c r="L12" i="1"/>
  <c r="M12" i="1"/>
  <c r="N12" i="1"/>
  <c r="O12" i="1"/>
  <c r="D12" i="1"/>
  <c r="C64" i="1"/>
  <c r="D37" i="1" l="1"/>
  <c r="E22" i="1"/>
  <c r="F22" i="1"/>
  <c r="G22" i="1"/>
  <c r="H22" i="1"/>
  <c r="I22" i="1"/>
  <c r="J22" i="1"/>
  <c r="K22" i="1"/>
  <c r="L22" i="1"/>
  <c r="M22" i="1"/>
  <c r="N22" i="1"/>
  <c r="O22" i="1"/>
  <c r="D22" i="1"/>
  <c r="D17" i="1"/>
  <c r="E17" i="1"/>
  <c r="E10" i="1" s="1"/>
  <c r="F17" i="1"/>
  <c r="G17" i="1"/>
  <c r="H17" i="1"/>
  <c r="I17" i="1"/>
  <c r="J17" i="1"/>
  <c r="K17" i="1"/>
  <c r="L17" i="1"/>
  <c r="M17" i="1"/>
  <c r="N17" i="1"/>
  <c r="O17" i="1"/>
  <c r="E45" i="1"/>
  <c r="F45" i="1"/>
  <c r="G45" i="1"/>
  <c r="H45" i="1"/>
  <c r="I45" i="1"/>
  <c r="J45" i="1"/>
  <c r="K45" i="1"/>
  <c r="L45" i="1"/>
  <c r="M45" i="1"/>
  <c r="N45" i="1"/>
  <c r="O45" i="1"/>
  <c r="D45" i="1"/>
  <c r="E56" i="1" l="1"/>
  <c r="F56" i="1"/>
  <c r="G56" i="1"/>
  <c r="H56" i="1"/>
  <c r="I56" i="1"/>
  <c r="J56" i="1"/>
  <c r="K56" i="1"/>
  <c r="L56" i="1"/>
  <c r="M56" i="1"/>
  <c r="N56" i="1"/>
  <c r="O56" i="1"/>
  <c r="D56" i="1"/>
  <c r="D41" i="1" l="1"/>
  <c r="E41" i="1"/>
  <c r="F41" i="1"/>
  <c r="G41" i="1"/>
  <c r="H41" i="1"/>
  <c r="I41" i="1"/>
  <c r="J41" i="1"/>
  <c r="K41" i="1"/>
  <c r="L41" i="1"/>
  <c r="M41" i="1"/>
  <c r="N41" i="1"/>
  <c r="E37" i="1"/>
  <c r="F37" i="1"/>
  <c r="G37" i="1"/>
  <c r="H37" i="1"/>
  <c r="I37" i="1"/>
  <c r="J37" i="1"/>
  <c r="L37" i="1"/>
  <c r="M37" i="1"/>
  <c r="N37" i="1"/>
  <c r="O37" i="1"/>
  <c r="D64" i="1"/>
  <c r="O41" i="1"/>
  <c r="M10" i="1" l="1"/>
  <c r="M64" i="1" s="1"/>
  <c r="N10" i="1"/>
  <c r="N64" i="1" s="1"/>
  <c r="J10" i="1"/>
  <c r="J64" i="1" s="1"/>
  <c r="E64" i="1"/>
  <c r="K10" i="1"/>
  <c r="G10" i="1"/>
  <c r="G64" i="1" s="1"/>
  <c r="H10" i="1"/>
  <c r="H64" i="1" s="1"/>
  <c r="O10" i="1"/>
  <c r="O64" i="1" s="1"/>
  <c r="K37" i="1"/>
  <c r="K64" i="1" l="1"/>
  <c r="F10" i="1"/>
  <c r="F64" i="1" s="1"/>
  <c r="L10" i="1"/>
  <c r="L64" i="1" s="1"/>
  <c r="I10" i="1"/>
  <c r="I64" i="1" s="1"/>
</calcChain>
</file>

<file path=xl/sharedStrings.xml><?xml version="1.0" encoding="utf-8"?>
<sst xmlns="http://schemas.openxmlformats.org/spreadsheetml/2006/main" count="129" uniqueCount="120">
  <si>
    <t xml:space="preserve">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</si>
  <si>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(тыс. руб.)</t>
  </si>
  <si>
    <t>Наименование расхода</t>
  </si>
  <si>
    <t>Код строки</t>
  </si>
  <si>
    <t>Сумма на год, всего</t>
  </si>
  <si>
    <t>В том числе: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</si>
  <si>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</si>
  <si>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</si>
  <si>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</si>
  <si>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</si>
  <si>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</si>
  <si>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</si>
  <si>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</si>
  <si>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</si>
  <si>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</si>
  <si>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</si>
  <si>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</si>
  <si>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</si>
  <si>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ОБЩЕГОСУДАРСТВЕННЫЕ ВОПРОСЫ</t>
  </si>
  <si>
    <t xml:space="preserve">000 01000000000000000 </t>
  </si>
  <si>
    <t>Функционирование высшего должностного лица субъекта Российской Федерации и муниципального образования</t>
  </si>
  <si>
    <t xml:space="preserve">000 01020000000000000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</si>
  <si>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</si>
  <si>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000 01030000000000000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</si>
  <si>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</si>
  <si>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000 01040000000000000 </t>
  </si>
  <si>
    <t>Обеспечение проведения выборов и референдумов</t>
  </si>
  <si>
    <t xml:space="preserve">000 01070000000000000 </t>
  </si>
  <si>
    <t>Резервные фонды</t>
  </si>
  <si>
    <t xml:space="preserve">000 01110000000000000 </t>
  </si>
  <si>
    <t>Другие общегосударственные вопросы</t>
  </si>
  <si>
    <t xml:space="preserve">000 01130000000000000 </t>
  </si>
  <si>
    <t>НАЦИОНАЛЬНАЯ ОБОРОНА</t>
  </si>
  <si>
    <t xml:space="preserve">000 02000000000000000 </t>
  </si>
  <si>
    <t>Мобилизационная и вневойсковая подготовка</t>
  </si>
  <si>
    <t xml:space="preserve">000 02030000000000000 </t>
  </si>
  <si>
    <t>НАЦИОНАЛЬНАЯ БЕЗОПАСНОСТЬ И ПРАВООХРАНИТЕЛЬНАЯ ДЕЯТЕЛЬНОСТЬ</t>
  </si>
  <si>
    <t>000 03000000000000000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</si>
  <si>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</si>
  <si>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000 03090000000000000 </t>
  </si>
  <si>
    <t>Другие вопросы в области национальной безопасности и правоохранительной деятельности</t>
  </si>
  <si>
    <t xml:space="preserve">000 03140000000000000 </t>
  </si>
  <si>
    <t>НАЦИОНАЛЬНАЯ ЭКОНОМИКА</t>
  </si>
  <si>
    <t xml:space="preserve">000 04000000000000000 </t>
  </si>
  <si>
    <t>Транспорт</t>
  </si>
  <si>
    <t xml:space="preserve">000 04080000000000000 </t>
  </si>
  <si>
    <t>Дорожное хозяйство (дорожные фонды)</t>
  </si>
  <si>
    <t xml:space="preserve">000 04090000000000000 </t>
  </si>
  <si>
    <t>Другие вопросы в области национальной экономики</t>
  </si>
  <si>
    <t xml:space="preserve">000 04120000000000000 </t>
  </si>
  <si>
    <t>ЖИЛИЩНО-КОММУНАЛЬНОЕ ХОЗЯЙСТВО</t>
  </si>
  <si>
    <t xml:space="preserve">000 05000000000000000 </t>
  </si>
  <si>
    <t>Жилищное хозяйство</t>
  </si>
  <si>
    <t xml:space="preserve">000 05010000000000000 </t>
  </si>
  <si>
    <t>Коммунальное хозяйство</t>
  </si>
  <si>
    <t xml:space="preserve">000 05020000000000000 </t>
  </si>
  <si>
    <t>Благоустройство</t>
  </si>
  <si>
    <t xml:space="preserve">000 05030000000000000 </t>
  </si>
  <si>
    <t>Другие вопросы в области жилищно-коммунального хозяйства</t>
  </si>
  <si>
    <t xml:space="preserve">000 05050000000000000 </t>
  </si>
  <si>
    <t>ОБРАЗОВАНИЕ</t>
  </si>
  <si>
    <t xml:space="preserve">000 07000000000000000 </t>
  </si>
  <si>
    <t>Молодежная политика</t>
  </si>
  <si>
    <t xml:space="preserve">000 07070000000000000 </t>
  </si>
  <si>
    <t>КУЛЬТУРА, КИНЕМАТОГРАФИЯ</t>
  </si>
  <si>
    <t xml:space="preserve">000 08000000000000000 </t>
  </si>
  <si>
    <t>Культура</t>
  </si>
  <si>
    <t xml:space="preserve">000 08010000000000000 </t>
  </si>
  <si>
    <t>СОЦИАЛЬНАЯ ПОЛИТИКА</t>
  </si>
  <si>
    <t xml:space="preserve">000 10000000000000000 </t>
  </si>
  <si>
    <t>Пенсионное обеспечение</t>
  </si>
  <si>
    <t xml:space="preserve">000 10010000000000000 </t>
  </si>
  <si>
    <t>ФИЗИЧЕСКАЯ КУЛЬТУРА И СПОРТ</t>
  </si>
  <si>
    <t>000 11000000000000000</t>
  </si>
  <si>
    <t>Другие вопросы в области физической культуры и спорта</t>
  </si>
  <si>
    <t xml:space="preserve">000 11050000000000000 </t>
  </si>
  <si>
    <t>СРЕДСТВА МАССОВОЙ ИНФОРМАЦИИ</t>
  </si>
  <si>
    <t xml:space="preserve">000 12000000000000000  </t>
  </si>
  <si>
    <t>Периодическая печать и издательства</t>
  </si>
  <si>
    <t xml:space="preserve">000 12020000000000000 </t>
  </si>
  <si>
    <t>Итого</t>
  </si>
  <si>
    <t>Гражданская оборона</t>
  </si>
  <si>
    <t xml:space="preserve">000 03100000000000000 </t>
  </si>
  <si>
    <t>Охрана семьи и детства</t>
  </si>
  <si>
    <t xml:space="preserve">000 10040000000000000 </t>
  </si>
  <si>
    <t>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</si>
  <si>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</si>
  <si>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000 01040000000000100 </t>
  </si>
  <si>
    <t>000 01130000000000200</t>
  </si>
  <si>
    <t>Социальное обеспечение и иные выплаты населению</t>
  </si>
  <si>
    <t>000 01130000000000300</t>
  </si>
  <si>
    <t>Исполнение судебных актов</t>
  </si>
  <si>
    <t xml:space="preserve">000 01130000000000830 </t>
  </si>
  <si>
    <t>Уплата налогов, сборов и иных платежей</t>
  </si>
  <si>
    <t xml:space="preserve">000 01130000000000850 </t>
  </si>
  <si>
    <t>000 01040000000000850</t>
  </si>
  <si>
    <t xml:space="preserve">000 01040000000000200 </t>
  </si>
  <si>
    <t>000 01030000000000200</t>
  </si>
  <si>
    <t xml:space="preserve">000 01030000000000100 </t>
  </si>
  <si>
    <t xml:space="preserve">Приложение 2 к распоряжению администрации  №     от  </t>
  </si>
  <si>
    <t>Межбюджетные трансферты</t>
  </si>
  <si>
    <t>000 01040000000000500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</si>
  <si>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</si>
  <si>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бюджетные ассигнования</t>
  </si>
  <si>
    <t xml:space="preserve">000 01030000000000800 </t>
  </si>
  <si>
    <t>000 01060000000000000</t>
  </si>
  <si>
    <t xml:space="preserve">000 01060000000000100 </t>
  </si>
  <si>
    <t xml:space="preserve">000 01060000000000200 </t>
  </si>
  <si>
    <t>000 01060000000000800</t>
  </si>
  <si>
    <t>ОХРАНА ОКРУЖАЮЩЕЙ СРЕДЫ</t>
  </si>
  <si>
    <t xml:space="preserve">000 06000000000000000 </t>
  </si>
  <si>
    <t>Другие вопросы в области охраны окружающей среды</t>
  </si>
  <si>
    <t xml:space="preserve">000 06050000000000000 </t>
  </si>
  <si>
    <t>Другие вопросы в области социальной политики</t>
  </si>
  <si>
    <t xml:space="preserve">000 1006 0000000000000 </t>
  </si>
  <si>
    <t xml:space="preserve">Прогноз кассовых выплат по расходам бюджета муниципального образования "Муринское городское поселение" Всеволожского муниципального района Ленинградской области на 2025г.
</t>
  </si>
  <si>
    <t>000 01130000000000100</t>
  </si>
  <si>
    <t xml:space="preserve">000 01030000000000500 </t>
  </si>
  <si>
    <t>Предоставление субсидий бюджетным, автономным учреждениям и иным некоммерческим организациям</t>
  </si>
  <si>
    <t>000 01130000000000600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</si>
</sst>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name val="Arial Cyr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5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justify" vertical="center" wrapText="1"/>
    </xf>
    <xf numFmtId="2" fontId="7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/>
    <xf numFmtId="2" fontId="9" fillId="2" borderId="1" xfId="0" applyNumberFormat="1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49" fontId="8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workbookViewId="0">
      <selection activeCell="Q57" sqref="Q57"/>
    </sheetView>
  </sheetViews>
  <sheetFormatPr defaultRowHeight="15" x14ac:dyDescent="0.25"/>
  <cols>
    <col min="1" max="1" width="35.7109375" customWidth="1"/>
    <col min="2" max="2" width="20" customWidth="1"/>
    <col min="3" max="3" width="9.85546875" customWidth="1"/>
    <col min="5" max="5" width="11.28515625" customWidth="1"/>
    <col min="6" max="6" width="13" customWidth="1"/>
    <col min="9" max="9" width="11.28515625" customWidth="1"/>
    <col min="10" max="10" width="10.28515625" customWidth="1"/>
    <col min="11" max="11" width="11.7109375" customWidth="1"/>
    <col min="12" max="12" width="10.7109375" customWidth="1"/>
    <col min="15" max="15" width="10.28515625" customWidth="1"/>
  </cols>
  <sheetData>
    <row r="1" spans="1:15" x14ac:dyDescent="0.25">
      <c r="A1" s="31" t="s">
        <v>99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.75" customHeight="1" x14ac:dyDescent="0.25">
      <c r="A2" s="32" t="s">
        <v>115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8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18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x14ac:dyDescent="0.25">
      <c r="A5" s="1" t="s">
        <v>0</v>
      </c>
    </row>
    <row r="6" spans="1:15" x14ac:dyDescent="0.25">
      <c r="A6" s="34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x14ac:dyDescent="0.25">
      <c r="A7" s="35" t="s">
        <v>2</v>
      </c>
      <c r="B7" s="35" t="s">
        <v>3</v>
      </c>
      <c r="C7" s="35" t="s">
        <v>4</v>
      </c>
      <c r="D7" s="35" t="s">
        <v>5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x14ac:dyDescent="0.25">
      <c r="A8" s="35"/>
      <c r="B8" s="35"/>
      <c r="C8" s="3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12</v>
      </c>
      <c r="K8" s="5" t="s">
        <v>13</v>
      </c>
      <c r="L8" s="5" t="s">
        <v>14</v>
      </c>
      <c r="M8" s="5" t="s">
        <v>15</v>
      </c>
      <c r="N8" s="5" t="s">
        <v>16</v>
      </c>
      <c r="O8" s="5" t="s">
        <v>17</v>
      </c>
    </row>
    <row r="9" spans="1:15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  <c r="O9" s="5">
        <v>15</v>
      </c>
    </row>
    <row r="10" spans="1:15" ht="30" customHeight="1" x14ac:dyDescent="0.25">
      <c r="A10" s="11" t="s">
        <v>18</v>
      </c>
      <c r="B10" s="12" t="s">
        <v>19</v>
      </c>
      <c r="C10" s="13">
        <v>314554.40000000002</v>
      </c>
      <c r="D10" s="13">
        <f>D11+D12+D17+D26+D27+D28+D22</f>
        <v>20049.3</v>
      </c>
      <c r="E10" s="13">
        <f>E11+E12+E17+E26+E27+E28+E22</f>
        <v>20099.400000000001</v>
      </c>
      <c r="F10" s="13">
        <f t="shared" ref="F10:O10" si="0">F11+F12+F17+F26+F27+F28+F22</f>
        <v>23003.200000000001</v>
      </c>
      <c r="G10" s="13">
        <f t="shared" si="0"/>
        <v>23827.200000000001</v>
      </c>
      <c r="H10" s="13">
        <f t="shared" si="0"/>
        <v>25703.3</v>
      </c>
      <c r="I10" s="13">
        <f t="shared" si="0"/>
        <v>26229.5</v>
      </c>
      <c r="J10" s="13">
        <f t="shared" si="0"/>
        <v>29170.6</v>
      </c>
      <c r="K10" s="13">
        <f t="shared" si="0"/>
        <v>29576.2</v>
      </c>
      <c r="L10" s="13">
        <f t="shared" si="0"/>
        <v>30555.899999999998</v>
      </c>
      <c r="M10" s="13">
        <f t="shared" si="0"/>
        <v>28162.1</v>
      </c>
      <c r="N10" s="13">
        <f t="shared" si="0"/>
        <v>27811.200000000001</v>
      </c>
      <c r="O10" s="13">
        <f t="shared" si="0"/>
        <v>30366.499999999996</v>
      </c>
    </row>
    <row r="11" spans="1:15" s="19" customFormat="1" ht="60" customHeight="1" x14ac:dyDescent="0.25">
      <c r="A11" s="23" t="s">
        <v>20</v>
      </c>
      <c r="B11" s="23" t="s">
        <v>21</v>
      </c>
      <c r="C11" s="24">
        <v>3989.2</v>
      </c>
      <c r="D11" s="24">
        <v>331.8</v>
      </c>
      <c r="E11" s="24">
        <v>331.8</v>
      </c>
      <c r="F11" s="24">
        <v>351.8</v>
      </c>
      <c r="G11" s="24">
        <v>367.2</v>
      </c>
      <c r="H11" s="24">
        <v>367.2</v>
      </c>
      <c r="I11" s="24">
        <v>367.2</v>
      </c>
      <c r="J11" s="24">
        <v>330</v>
      </c>
      <c r="K11" s="24">
        <v>330</v>
      </c>
      <c r="L11" s="24">
        <v>330</v>
      </c>
      <c r="M11" s="24">
        <v>293</v>
      </c>
      <c r="N11" s="24">
        <v>293</v>
      </c>
      <c r="O11" s="24">
        <v>296.2</v>
      </c>
    </row>
    <row r="12" spans="1:15" s="19" customFormat="1" ht="56.25" x14ac:dyDescent="0.25">
      <c r="A12" s="15" t="s">
        <v>22</v>
      </c>
      <c r="B12" s="16" t="s">
        <v>23</v>
      </c>
      <c r="C12" s="14">
        <v>21864.400000000001</v>
      </c>
      <c r="D12" s="14">
        <f>D13+D14+D16+D15</f>
        <v>1743.7</v>
      </c>
      <c r="E12" s="14">
        <f t="shared" ref="E12:O12" si="1">E13+E14+E16+E15</f>
        <v>1743.7</v>
      </c>
      <c r="F12" s="14">
        <f t="shared" si="1"/>
        <v>2303.6999999999998</v>
      </c>
      <c r="G12" s="14">
        <f t="shared" si="1"/>
        <v>1785.5</v>
      </c>
      <c r="H12" s="14">
        <f t="shared" si="1"/>
        <v>1785.5</v>
      </c>
      <c r="I12" s="14">
        <f t="shared" si="1"/>
        <v>2785.5</v>
      </c>
      <c r="J12" s="14">
        <f t="shared" si="1"/>
        <v>1850.7</v>
      </c>
      <c r="K12" s="14">
        <f t="shared" si="1"/>
        <v>1900.7</v>
      </c>
      <c r="L12" s="14">
        <f t="shared" si="1"/>
        <v>2430.6999999999998</v>
      </c>
      <c r="M12" s="14">
        <f t="shared" si="1"/>
        <v>1176.5</v>
      </c>
      <c r="N12" s="14">
        <f t="shared" si="1"/>
        <v>1176.4000000000001</v>
      </c>
      <c r="O12" s="14">
        <f t="shared" si="1"/>
        <v>1181.8</v>
      </c>
    </row>
    <row r="13" spans="1:15" ht="67.5" x14ac:dyDescent="0.25">
      <c r="A13" s="6" t="s">
        <v>86</v>
      </c>
      <c r="B13" s="7" t="s">
        <v>98</v>
      </c>
      <c r="C13" s="9">
        <v>19714.400000000001</v>
      </c>
      <c r="D13" s="9">
        <v>1743.7</v>
      </c>
      <c r="E13" s="9">
        <v>1743.7</v>
      </c>
      <c r="F13" s="9">
        <v>1783.7</v>
      </c>
      <c r="G13" s="9">
        <v>1785.5</v>
      </c>
      <c r="H13" s="9">
        <v>1785.5</v>
      </c>
      <c r="I13" s="9">
        <v>1785.5</v>
      </c>
      <c r="J13" s="9">
        <v>1850.7</v>
      </c>
      <c r="K13" s="9">
        <v>1850.7</v>
      </c>
      <c r="L13" s="9">
        <v>1850.7</v>
      </c>
      <c r="M13" s="9">
        <v>1176.5</v>
      </c>
      <c r="N13" s="9">
        <v>1176.4000000000001</v>
      </c>
      <c r="O13" s="9">
        <v>1181.8</v>
      </c>
    </row>
    <row r="14" spans="1:15" ht="42.75" customHeight="1" x14ac:dyDescent="0.25">
      <c r="A14" s="6" t="s">
        <v>85</v>
      </c>
      <c r="B14" s="7" t="s">
        <v>97</v>
      </c>
      <c r="C14" s="9">
        <v>2090</v>
      </c>
      <c r="D14" s="9">
        <v>0</v>
      </c>
      <c r="E14" s="9">
        <v>0</v>
      </c>
      <c r="F14" s="9">
        <v>510</v>
      </c>
      <c r="G14" s="9">
        <v>0</v>
      </c>
      <c r="H14" s="9">
        <v>0</v>
      </c>
      <c r="I14" s="9">
        <v>1000</v>
      </c>
      <c r="J14" s="9">
        <v>0</v>
      </c>
      <c r="K14" s="9">
        <v>0</v>
      </c>
      <c r="L14" s="9">
        <v>580</v>
      </c>
      <c r="M14" s="9">
        <v>0</v>
      </c>
      <c r="N14" s="9">
        <v>0</v>
      </c>
      <c r="O14" s="9">
        <v>0</v>
      </c>
    </row>
    <row r="15" spans="1:15" ht="27" customHeight="1" x14ac:dyDescent="0.25">
      <c r="A15" s="6" t="s">
        <v>100</v>
      </c>
      <c r="B15" s="7" t="s">
        <v>117</v>
      </c>
      <c r="C15" s="9">
        <v>50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50</v>
      </c>
      <c r="L15" s="9">
        <v>0</v>
      </c>
      <c r="M15" s="9">
        <v>0</v>
      </c>
      <c r="N15" s="9">
        <v>0</v>
      </c>
      <c r="O15" s="9">
        <v>0</v>
      </c>
    </row>
    <row r="16" spans="1:15" ht="42.75" customHeight="1" x14ac:dyDescent="0.25">
      <c r="A16" s="6" t="s">
        <v>103</v>
      </c>
      <c r="B16" s="7" t="s">
        <v>104</v>
      </c>
      <c r="C16" s="9">
        <v>10</v>
      </c>
      <c r="D16" s="9">
        <v>0</v>
      </c>
      <c r="E16" s="9">
        <v>0</v>
      </c>
      <c r="F16" s="9">
        <v>10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</row>
    <row r="17" spans="1:15" ht="71.25" customHeight="1" x14ac:dyDescent="0.25">
      <c r="A17" s="11" t="s">
        <v>24</v>
      </c>
      <c r="B17" s="12" t="s">
        <v>25</v>
      </c>
      <c r="C17" s="13">
        <v>154342</v>
      </c>
      <c r="D17" s="13">
        <f>D18+D19+D21+D20</f>
        <v>10310</v>
      </c>
      <c r="E17" s="13">
        <f t="shared" ref="E17:O17" si="2">E18+E19+E21+E20</f>
        <v>10060.1</v>
      </c>
      <c r="F17" s="13">
        <f t="shared" si="2"/>
        <v>11278.900000000001</v>
      </c>
      <c r="G17" s="13">
        <f t="shared" si="2"/>
        <v>12460.2</v>
      </c>
      <c r="H17" s="13">
        <f t="shared" si="2"/>
        <v>13960.2</v>
      </c>
      <c r="I17" s="13">
        <f t="shared" si="2"/>
        <v>13737.7</v>
      </c>
      <c r="J17" s="13">
        <f t="shared" si="2"/>
        <v>13475.2</v>
      </c>
      <c r="K17" s="13">
        <f t="shared" si="2"/>
        <v>14349</v>
      </c>
      <c r="L17" s="13">
        <f t="shared" si="2"/>
        <v>13737.7</v>
      </c>
      <c r="M17" s="13">
        <f t="shared" si="2"/>
        <v>13834.3</v>
      </c>
      <c r="N17" s="13">
        <f t="shared" si="2"/>
        <v>13526.9</v>
      </c>
      <c r="O17" s="13">
        <f t="shared" si="2"/>
        <v>13611.8</v>
      </c>
    </row>
    <row r="18" spans="1:15" ht="71.25" customHeight="1" x14ac:dyDescent="0.25">
      <c r="A18" s="6" t="s">
        <v>86</v>
      </c>
      <c r="B18" s="7" t="s">
        <v>87</v>
      </c>
      <c r="C18" s="9">
        <v>144622.1</v>
      </c>
      <c r="D18" s="9">
        <v>9960</v>
      </c>
      <c r="E18" s="9">
        <v>9960.1</v>
      </c>
      <c r="F18" s="9">
        <v>9960.2000000000007</v>
      </c>
      <c r="G18" s="9">
        <v>11960.2</v>
      </c>
      <c r="H18" s="9">
        <v>11960.2</v>
      </c>
      <c r="I18" s="9">
        <v>11960.2</v>
      </c>
      <c r="J18" s="9">
        <v>12960.2</v>
      </c>
      <c r="K18" s="9">
        <v>12960.2</v>
      </c>
      <c r="L18" s="9">
        <v>12960.2</v>
      </c>
      <c r="M18" s="9">
        <v>13326.8</v>
      </c>
      <c r="N18" s="9">
        <v>13326.9</v>
      </c>
      <c r="O18" s="9">
        <v>13326.9</v>
      </c>
    </row>
    <row r="19" spans="1:15" ht="45" customHeight="1" x14ac:dyDescent="0.25">
      <c r="A19" s="6" t="s">
        <v>85</v>
      </c>
      <c r="B19" s="7" t="s">
        <v>96</v>
      </c>
      <c r="C19" s="9">
        <v>8550</v>
      </c>
      <c r="D19" s="9">
        <v>350</v>
      </c>
      <c r="E19" s="9">
        <v>100</v>
      </c>
      <c r="F19" s="9">
        <v>1011.2</v>
      </c>
      <c r="G19" s="9">
        <v>500</v>
      </c>
      <c r="H19" s="9">
        <v>2000</v>
      </c>
      <c r="I19" s="9">
        <v>1500</v>
      </c>
      <c r="J19" s="9">
        <v>500</v>
      </c>
      <c r="K19" s="9">
        <v>1388.8</v>
      </c>
      <c r="L19" s="9">
        <v>500</v>
      </c>
      <c r="M19" s="9">
        <v>500</v>
      </c>
      <c r="N19" s="9">
        <v>200</v>
      </c>
      <c r="O19" s="9">
        <v>0</v>
      </c>
    </row>
    <row r="20" spans="1:15" ht="45" customHeight="1" x14ac:dyDescent="0.25">
      <c r="A20" s="6" t="s">
        <v>100</v>
      </c>
      <c r="B20" s="7" t="s">
        <v>101</v>
      </c>
      <c r="C20" s="9">
        <v>1109.9000000000001</v>
      </c>
      <c r="D20" s="9">
        <v>0</v>
      </c>
      <c r="E20" s="9">
        <v>0</v>
      </c>
      <c r="F20" s="9">
        <v>277.5</v>
      </c>
      <c r="G20" s="9">
        <v>0</v>
      </c>
      <c r="H20" s="9">
        <v>0</v>
      </c>
      <c r="I20" s="9">
        <v>277.5</v>
      </c>
      <c r="J20" s="9">
        <v>0</v>
      </c>
      <c r="K20" s="9">
        <v>0</v>
      </c>
      <c r="L20" s="9">
        <v>277.5</v>
      </c>
      <c r="M20" s="9">
        <v>0</v>
      </c>
      <c r="N20" s="9">
        <v>0</v>
      </c>
      <c r="O20" s="9">
        <v>277.39999999999998</v>
      </c>
    </row>
    <row r="21" spans="1:15" ht="25.5" customHeight="1" x14ac:dyDescent="0.25">
      <c r="A21" s="6" t="s">
        <v>93</v>
      </c>
      <c r="B21" s="7" t="s">
        <v>95</v>
      </c>
      <c r="C21" s="9">
        <v>60</v>
      </c>
      <c r="D21" s="9">
        <v>0</v>
      </c>
      <c r="E21" s="9">
        <v>0</v>
      </c>
      <c r="F21" s="9">
        <v>30</v>
      </c>
      <c r="G21" s="9">
        <v>0</v>
      </c>
      <c r="H21" s="9">
        <v>0</v>
      </c>
      <c r="I21" s="9">
        <v>0</v>
      </c>
      <c r="J21" s="9">
        <v>15</v>
      </c>
      <c r="K21" s="9">
        <v>0</v>
      </c>
      <c r="L21" s="9">
        <v>0</v>
      </c>
      <c r="M21" s="9">
        <v>7.5</v>
      </c>
      <c r="N21" s="9">
        <v>0</v>
      </c>
      <c r="O21" s="9">
        <v>7.5</v>
      </c>
    </row>
    <row r="22" spans="1:15" ht="51.75" customHeight="1" x14ac:dyDescent="0.25">
      <c r="A22" s="25" t="s">
        <v>102</v>
      </c>
      <c r="B22" s="12" t="s">
        <v>105</v>
      </c>
      <c r="C22" s="28">
        <v>11261</v>
      </c>
      <c r="D22" s="30">
        <f>D23+D24+D25</f>
        <v>992.1</v>
      </c>
      <c r="E22" s="30">
        <f t="shared" ref="E22:O22" si="3">E23+E24+E25</f>
        <v>992.1</v>
      </c>
      <c r="F22" s="30">
        <f t="shared" si="3"/>
        <v>1097.0999999999999</v>
      </c>
      <c r="G22" s="30">
        <f t="shared" si="3"/>
        <v>892.1</v>
      </c>
      <c r="H22" s="30">
        <f t="shared" si="3"/>
        <v>892.1</v>
      </c>
      <c r="I22" s="30">
        <f t="shared" si="3"/>
        <v>929.6</v>
      </c>
      <c r="J22" s="30">
        <f t="shared" si="3"/>
        <v>892.1</v>
      </c>
      <c r="K22" s="30">
        <f t="shared" si="3"/>
        <v>1004.6</v>
      </c>
      <c r="L22" s="30">
        <f t="shared" si="3"/>
        <v>892.3</v>
      </c>
      <c r="M22" s="30">
        <f t="shared" si="3"/>
        <v>892.3</v>
      </c>
      <c r="N22" s="30">
        <f t="shared" si="3"/>
        <v>892.3</v>
      </c>
      <c r="O22" s="30">
        <f t="shared" si="3"/>
        <v>892.3</v>
      </c>
    </row>
    <row r="23" spans="1:15" ht="72.75" customHeight="1" x14ac:dyDescent="0.25">
      <c r="A23" s="26" t="s">
        <v>86</v>
      </c>
      <c r="B23" s="27" t="s">
        <v>106</v>
      </c>
      <c r="C23" s="9">
        <v>10706</v>
      </c>
      <c r="D23" s="9">
        <v>892.1</v>
      </c>
      <c r="E23" s="9">
        <v>892.1</v>
      </c>
      <c r="F23" s="9">
        <v>892.1</v>
      </c>
      <c r="G23" s="9">
        <v>892.1</v>
      </c>
      <c r="H23" s="9">
        <v>892.1</v>
      </c>
      <c r="I23" s="9">
        <v>892.1</v>
      </c>
      <c r="J23" s="9">
        <v>892.1</v>
      </c>
      <c r="K23" s="9">
        <v>892.1</v>
      </c>
      <c r="L23" s="9">
        <v>892.3</v>
      </c>
      <c r="M23" s="9">
        <v>892.3</v>
      </c>
      <c r="N23" s="9">
        <v>892.3</v>
      </c>
      <c r="O23" s="9">
        <v>892.3</v>
      </c>
    </row>
    <row r="24" spans="1:15" ht="25.5" customHeight="1" x14ac:dyDescent="0.25">
      <c r="A24" s="26" t="s">
        <v>85</v>
      </c>
      <c r="B24" s="27" t="s">
        <v>107</v>
      </c>
      <c r="C24" s="9">
        <v>550</v>
      </c>
      <c r="D24" s="9">
        <v>100</v>
      </c>
      <c r="E24" s="9">
        <v>100</v>
      </c>
      <c r="F24" s="9">
        <v>200</v>
      </c>
      <c r="G24" s="9">
        <v>0</v>
      </c>
      <c r="H24" s="9">
        <v>0</v>
      </c>
      <c r="I24" s="9">
        <v>37.5</v>
      </c>
      <c r="J24" s="9">
        <v>0</v>
      </c>
      <c r="K24" s="9">
        <v>112.5</v>
      </c>
      <c r="L24" s="9">
        <v>0</v>
      </c>
      <c r="M24" s="9">
        <v>0</v>
      </c>
      <c r="N24" s="9">
        <v>0</v>
      </c>
      <c r="O24" s="9">
        <v>0</v>
      </c>
    </row>
    <row r="25" spans="1:15" ht="25.5" customHeight="1" x14ac:dyDescent="0.25">
      <c r="A25" s="6" t="s">
        <v>103</v>
      </c>
      <c r="B25" s="27" t="s">
        <v>108</v>
      </c>
      <c r="C25" s="9">
        <v>5</v>
      </c>
      <c r="D25" s="9">
        <v>0</v>
      </c>
      <c r="E25" s="9">
        <v>0</v>
      </c>
      <c r="F25" s="9">
        <v>5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5" ht="38.25" customHeight="1" x14ac:dyDescent="0.25">
      <c r="A26" s="11" t="s">
        <v>26</v>
      </c>
      <c r="B26" s="12" t="s">
        <v>27</v>
      </c>
      <c r="C26" s="13">
        <v>1512.6</v>
      </c>
      <c r="D26" s="13">
        <v>0</v>
      </c>
      <c r="E26" s="13">
        <v>0</v>
      </c>
      <c r="F26" s="13">
        <v>100</v>
      </c>
      <c r="G26" s="13">
        <v>0</v>
      </c>
      <c r="H26" s="13">
        <v>700</v>
      </c>
      <c r="I26" s="13">
        <v>0</v>
      </c>
      <c r="J26" s="13">
        <v>700</v>
      </c>
      <c r="K26" s="13">
        <v>0</v>
      </c>
      <c r="L26" s="13">
        <v>12.6</v>
      </c>
      <c r="M26" s="13">
        <v>0</v>
      </c>
      <c r="N26" s="13">
        <v>0</v>
      </c>
      <c r="O26" s="13">
        <v>0</v>
      </c>
    </row>
    <row r="27" spans="1:15" x14ac:dyDescent="0.25">
      <c r="A27" s="11" t="s">
        <v>28</v>
      </c>
      <c r="B27" s="12" t="s">
        <v>29</v>
      </c>
      <c r="C27" s="13">
        <v>800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800</v>
      </c>
    </row>
    <row r="28" spans="1:15" ht="29.25" customHeight="1" x14ac:dyDescent="0.25">
      <c r="A28" s="11" t="s">
        <v>30</v>
      </c>
      <c r="B28" s="12" t="s">
        <v>31</v>
      </c>
      <c r="C28" s="13">
        <v>120785.2</v>
      </c>
      <c r="D28" s="13">
        <f>D29+D30+D31+D33+D34+D32</f>
        <v>6671.7000000000007</v>
      </c>
      <c r="E28" s="13">
        <f t="shared" ref="E28:O28" si="4">E29+E30+E31+E33+E34+E32</f>
        <v>6971.7000000000007</v>
      </c>
      <c r="F28" s="13">
        <f t="shared" si="4"/>
        <v>7871.7000000000007</v>
      </c>
      <c r="G28" s="13">
        <f t="shared" si="4"/>
        <v>8322.2000000000007</v>
      </c>
      <c r="H28" s="13">
        <f t="shared" si="4"/>
        <v>7998.2999999999993</v>
      </c>
      <c r="I28" s="13">
        <f t="shared" si="4"/>
        <v>8409.5</v>
      </c>
      <c r="J28" s="13">
        <f t="shared" si="4"/>
        <v>11922.6</v>
      </c>
      <c r="K28" s="13">
        <f t="shared" si="4"/>
        <v>11991.900000000001</v>
      </c>
      <c r="L28" s="13">
        <f t="shared" si="4"/>
        <v>13152.6</v>
      </c>
      <c r="M28" s="13">
        <f t="shared" si="4"/>
        <v>11966</v>
      </c>
      <c r="N28" s="13">
        <f t="shared" si="4"/>
        <v>11922.6</v>
      </c>
      <c r="O28" s="13">
        <f t="shared" si="4"/>
        <v>13584.4</v>
      </c>
    </row>
    <row r="29" spans="1:15" ht="69" customHeight="1" x14ac:dyDescent="0.25">
      <c r="A29" s="6" t="s">
        <v>86</v>
      </c>
      <c r="B29" s="7" t="s">
        <v>116</v>
      </c>
      <c r="C29" s="9">
        <v>53916.1</v>
      </c>
      <c r="D29" s="9">
        <v>4972.3</v>
      </c>
      <c r="E29" s="9">
        <v>4972.3</v>
      </c>
      <c r="F29" s="9">
        <v>4972.3</v>
      </c>
      <c r="G29" s="9">
        <v>5298.9</v>
      </c>
      <c r="H29" s="9">
        <v>5298.9</v>
      </c>
      <c r="I29" s="9">
        <v>5298.9</v>
      </c>
      <c r="J29" s="9">
        <v>3850.4</v>
      </c>
      <c r="K29" s="9">
        <v>3850.4</v>
      </c>
      <c r="L29" s="9">
        <v>3850.4</v>
      </c>
      <c r="M29" s="9">
        <v>3850.4</v>
      </c>
      <c r="N29" s="9">
        <v>3850.4</v>
      </c>
      <c r="O29" s="9">
        <v>3850.5</v>
      </c>
    </row>
    <row r="30" spans="1:15" ht="36" customHeight="1" x14ac:dyDescent="0.25">
      <c r="A30" s="6" t="s">
        <v>85</v>
      </c>
      <c r="B30" s="7" t="s">
        <v>88</v>
      </c>
      <c r="C30" s="9">
        <v>30103.3</v>
      </c>
      <c r="D30" s="9">
        <v>1609.4</v>
      </c>
      <c r="E30" s="9">
        <v>1909.4</v>
      </c>
      <c r="F30" s="9">
        <v>2609.4</v>
      </c>
      <c r="G30" s="9">
        <v>2933.3</v>
      </c>
      <c r="H30" s="9">
        <v>2609.4</v>
      </c>
      <c r="I30" s="9">
        <v>2609.4</v>
      </c>
      <c r="J30" s="9">
        <v>2609.4</v>
      </c>
      <c r="K30" s="9">
        <v>2609.4</v>
      </c>
      <c r="L30" s="9">
        <v>2609.4</v>
      </c>
      <c r="M30" s="9">
        <v>2609.4</v>
      </c>
      <c r="N30" s="9">
        <v>2609.4</v>
      </c>
      <c r="O30" s="9">
        <v>2776</v>
      </c>
    </row>
    <row r="31" spans="1:15" ht="34.5" customHeight="1" x14ac:dyDescent="0.25">
      <c r="A31" s="6" t="s">
        <v>89</v>
      </c>
      <c r="B31" s="7" t="s">
        <v>90</v>
      </c>
      <c r="C31" s="9">
        <v>1848.4</v>
      </c>
      <c r="D31" s="9">
        <v>90</v>
      </c>
      <c r="E31" s="9">
        <v>90</v>
      </c>
      <c r="F31" s="9">
        <v>140</v>
      </c>
      <c r="G31" s="9">
        <v>90</v>
      </c>
      <c r="H31" s="9">
        <v>90</v>
      </c>
      <c r="I31" s="9">
        <v>90</v>
      </c>
      <c r="J31" s="9">
        <v>90</v>
      </c>
      <c r="K31" s="9">
        <v>140</v>
      </c>
      <c r="L31" s="9">
        <v>170</v>
      </c>
      <c r="M31" s="9">
        <v>133.4</v>
      </c>
      <c r="N31" s="9">
        <v>90</v>
      </c>
      <c r="O31" s="9">
        <v>635</v>
      </c>
    </row>
    <row r="32" spans="1:15" ht="34.5" customHeight="1" x14ac:dyDescent="0.25">
      <c r="A32" s="6" t="s">
        <v>118</v>
      </c>
      <c r="B32" s="7" t="s">
        <v>119</v>
      </c>
      <c r="C32" s="9">
        <v>32236.9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5372.8</v>
      </c>
      <c r="K32" s="9">
        <v>5372.8</v>
      </c>
      <c r="L32" s="9">
        <v>5372.8</v>
      </c>
      <c r="M32" s="9">
        <v>5372.8</v>
      </c>
      <c r="N32" s="9">
        <v>5372.8</v>
      </c>
      <c r="O32" s="9">
        <v>5372.9</v>
      </c>
    </row>
    <row r="33" spans="1:15" ht="34.5" customHeight="1" x14ac:dyDescent="0.25">
      <c r="A33" s="6" t="s">
        <v>91</v>
      </c>
      <c r="B33" s="7" t="s">
        <v>92</v>
      </c>
      <c r="C33" s="9">
        <v>2400</v>
      </c>
      <c r="D33" s="9">
        <v>0</v>
      </c>
      <c r="E33" s="9">
        <v>0</v>
      </c>
      <c r="F33" s="9">
        <v>150</v>
      </c>
      <c r="G33" s="9">
        <v>0</v>
      </c>
      <c r="H33" s="9">
        <v>0</v>
      </c>
      <c r="I33" s="9">
        <v>150</v>
      </c>
      <c r="J33" s="9">
        <v>0</v>
      </c>
      <c r="K33" s="9">
        <v>0</v>
      </c>
      <c r="L33" s="9">
        <v>1150</v>
      </c>
      <c r="M33" s="9">
        <v>0</v>
      </c>
      <c r="N33" s="9">
        <v>0</v>
      </c>
      <c r="O33" s="9">
        <v>950</v>
      </c>
    </row>
    <row r="34" spans="1:15" ht="34.5" customHeight="1" x14ac:dyDescent="0.25">
      <c r="A34" s="6" t="s">
        <v>93</v>
      </c>
      <c r="B34" s="7" t="s">
        <v>94</v>
      </c>
      <c r="C34" s="9">
        <v>280.5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261.2</v>
      </c>
      <c r="J34" s="9">
        <v>0</v>
      </c>
      <c r="K34" s="9">
        <v>19.3</v>
      </c>
      <c r="L34" s="9">
        <v>0</v>
      </c>
      <c r="M34" s="9">
        <v>0</v>
      </c>
      <c r="N34" s="9">
        <v>0</v>
      </c>
      <c r="O34" s="9">
        <v>0</v>
      </c>
    </row>
    <row r="35" spans="1:15" x14ac:dyDescent="0.25">
      <c r="A35" s="11" t="s">
        <v>32</v>
      </c>
      <c r="B35" s="12" t="s">
        <v>33</v>
      </c>
      <c r="C35" s="13">
        <v>6512.7</v>
      </c>
      <c r="D35" s="13">
        <v>542.70000000000005</v>
      </c>
      <c r="E35" s="13">
        <v>542.70000000000005</v>
      </c>
      <c r="F35" s="13">
        <v>542.70000000000005</v>
      </c>
      <c r="G35" s="13">
        <v>542.70000000000005</v>
      </c>
      <c r="H35" s="13">
        <v>542.70000000000005</v>
      </c>
      <c r="I35" s="13">
        <v>542.70000000000005</v>
      </c>
      <c r="J35" s="13">
        <v>542.70000000000005</v>
      </c>
      <c r="K35" s="13">
        <v>542.70000000000005</v>
      </c>
      <c r="L35" s="13">
        <v>542.70000000000005</v>
      </c>
      <c r="M35" s="13">
        <v>542.70000000000005</v>
      </c>
      <c r="N35" s="13">
        <v>542.70000000000005</v>
      </c>
      <c r="O35" s="13">
        <v>543</v>
      </c>
    </row>
    <row r="36" spans="1:15" ht="33.75" customHeight="1" x14ac:dyDescent="0.25">
      <c r="A36" s="6" t="s">
        <v>34</v>
      </c>
      <c r="B36" s="7" t="s">
        <v>35</v>
      </c>
      <c r="C36" s="9">
        <v>6512.7</v>
      </c>
      <c r="D36" s="9">
        <v>542.70000000000005</v>
      </c>
      <c r="E36" s="9">
        <v>542.70000000000005</v>
      </c>
      <c r="F36" s="9">
        <v>542.70000000000005</v>
      </c>
      <c r="G36" s="9">
        <v>542.70000000000005</v>
      </c>
      <c r="H36" s="9">
        <v>542.70000000000005</v>
      </c>
      <c r="I36" s="9">
        <v>542.70000000000005</v>
      </c>
      <c r="J36" s="9">
        <v>542.70000000000005</v>
      </c>
      <c r="K36" s="9">
        <v>542.70000000000005</v>
      </c>
      <c r="L36" s="9">
        <v>542.70000000000005</v>
      </c>
      <c r="M36" s="9">
        <v>542.70000000000005</v>
      </c>
      <c r="N36" s="9">
        <v>542.70000000000005</v>
      </c>
      <c r="O36" s="9">
        <v>543</v>
      </c>
    </row>
    <row r="37" spans="1:15" ht="45.75" customHeight="1" x14ac:dyDescent="0.25">
      <c r="A37" s="11" t="s">
        <v>36</v>
      </c>
      <c r="B37" s="12" t="s">
        <v>37</v>
      </c>
      <c r="C37" s="13">
        <v>8153.7</v>
      </c>
      <c r="D37" s="13">
        <f>D38+D39+D40</f>
        <v>503</v>
      </c>
      <c r="E37" s="13">
        <f t="shared" ref="E37:O37" si="5">E38+E39+E40</f>
        <v>503.7</v>
      </c>
      <c r="F37" s="13">
        <f t="shared" si="5"/>
        <v>503.7</v>
      </c>
      <c r="G37" s="13">
        <f t="shared" si="5"/>
        <v>503.7</v>
      </c>
      <c r="H37" s="13">
        <f t="shared" si="5"/>
        <v>503.7</v>
      </c>
      <c r="I37" s="13">
        <f t="shared" si="5"/>
        <v>503.7</v>
      </c>
      <c r="J37" s="13">
        <f t="shared" si="5"/>
        <v>503.7</v>
      </c>
      <c r="K37" s="13">
        <f t="shared" si="5"/>
        <v>503.7</v>
      </c>
      <c r="L37" s="13">
        <f t="shared" si="5"/>
        <v>2613.6999999999998</v>
      </c>
      <c r="M37" s="13">
        <f t="shared" si="5"/>
        <v>503.7</v>
      </c>
      <c r="N37" s="13">
        <f t="shared" si="5"/>
        <v>503.7</v>
      </c>
      <c r="O37" s="13">
        <f t="shared" si="5"/>
        <v>503.7</v>
      </c>
    </row>
    <row r="38" spans="1:15" ht="19.5" customHeight="1" x14ac:dyDescent="0.25">
      <c r="A38" s="6" t="s">
        <v>81</v>
      </c>
      <c r="B38" s="7" t="s">
        <v>39</v>
      </c>
      <c r="C38" s="9">
        <v>1327.1</v>
      </c>
      <c r="D38" s="9">
        <v>110.5</v>
      </c>
      <c r="E38" s="9">
        <v>110.6</v>
      </c>
      <c r="F38" s="9">
        <v>110.6</v>
      </c>
      <c r="G38" s="9">
        <v>110.6</v>
      </c>
      <c r="H38" s="9">
        <v>110.6</v>
      </c>
      <c r="I38" s="9">
        <v>110.6</v>
      </c>
      <c r="J38" s="9">
        <v>110.6</v>
      </c>
      <c r="K38" s="9">
        <v>110.6</v>
      </c>
      <c r="L38" s="9">
        <v>110.6</v>
      </c>
      <c r="M38" s="9">
        <v>110.6</v>
      </c>
      <c r="N38" s="9">
        <v>110.6</v>
      </c>
      <c r="O38" s="9">
        <v>110.6</v>
      </c>
    </row>
    <row r="39" spans="1:15" ht="47.25" customHeight="1" x14ac:dyDescent="0.25">
      <c r="A39" s="6" t="s">
        <v>38</v>
      </c>
      <c r="B39" s="7" t="s">
        <v>82</v>
      </c>
      <c r="C39" s="9">
        <v>2659.1</v>
      </c>
      <c r="D39" s="9">
        <v>221.5</v>
      </c>
      <c r="E39" s="9">
        <v>221.6</v>
      </c>
      <c r="F39" s="9">
        <v>221.6</v>
      </c>
      <c r="G39" s="9">
        <v>221.6</v>
      </c>
      <c r="H39" s="9">
        <v>221.6</v>
      </c>
      <c r="I39" s="9">
        <v>221.6</v>
      </c>
      <c r="J39" s="9">
        <v>221.6</v>
      </c>
      <c r="K39" s="9">
        <v>221.6</v>
      </c>
      <c r="L39" s="9">
        <v>221.6</v>
      </c>
      <c r="M39" s="9">
        <v>221.6</v>
      </c>
      <c r="N39" s="9">
        <v>221.6</v>
      </c>
      <c r="O39" s="9">
        <v>221.6</v>
      </c>
    </row>
    <row r="40" spans="1:15" ht="50.25" customHeight="1" x14ac:dyDescent="0.25">
      <c r="A40" s="6" t="s">
        <v>40</v>
      </c>
      <c r="B40" s="7" t="s">
        <v>41</v>
      </c>
      <c r="C40" s="9">
        <v>4167.5</v>
      </c>
      <c r="D40" s="9">
        <v>171</v>
      </c>
      <c r="E40" s="9">
        <v>171.5</v>
      </c>
      <c r="F40" s="9">
        <v>171.5</v>
      </c>
      <c r="G40" s="9">
        <v>171.5</v>
      </c>
      <c r="H40" s="9">
        <v>171.5</v>
      </c>
      <c r="I40" s="9">
        <v>171.5</v>
      </c>
      <c r="J40" s="9">
        <v>171.5</v>
      </c>
      <c r="K40" s="9">
        <v>171.5</v>
      </c>
      <c r="L40" s="9">
        <v>2281.5</v>
      </c>
      <c r="M40" s="9">
        <v>171.5</v>
      </c>
      <c r="N40" s="9">
        <v>171.5</v>
      </c>
      <c r="O40" s="9">
        <v>171.5</v>
      </c>
    </row>
    <row r="41" spans="1:15" s="19" customFormat="1" x14ac:dyDescent="0.25">
      <c r="A41" s="15" t="s">
        <v>42</v>
      </c>
      <c r="B41" s="16" t="s">
        <v>43</v>
      </c>
      <c r="C41" s="14">
        <v>130920.5</v>
      </c>
      <c r="D41" s="14">
        <f t="shared" ref="D41:O41" si="6">D42+D43+D44</f>
        <v>0</v>
      </c>
      <c r="E41" s="14">
        <f t="shared" si="6"/>
        <v>0</v>
      </c>
      <c r="F41" s="14">
        <f t="shared" si="6"/>
        <v>7900</v>
      </c>
      <c r="G41" s="14">
        <f t="shared" si="6"/>
        <v>0</v>
      </c>
      <c r="H41" s="14">
        <f t="shared" si="6"/>
        <v>0</v>
      </c>
      <c r="I41" s="14">
        <f t="shared" si="6"/>
        <v>0</v>
      </c>
      <c r="J41" s="14">
        <f t="shared" si="6"/>
        <v>3500</v>
      </c>
      <c r="K41" s="14">
        <f t="shared" si="6"/>
        <v>63500</v>
      </c>
      <c r="L41" s="14">
        <f t="shared" si="6"/>
        <v>32728.799999999999</v>
      </c>
      <c r="M41" s="14">
        <f t="shared" si="6"/>
        <v>13291.699999999999</v>
      </c>
      <c r="N41" s="14">
        <f t="shared" si="6"/>
        <v>0</v>
      </c>
      <c r="O41" s="14">
        <f t="shared" si="6"/>
        <v>10000</v>
      </c>
    </row>
    <row r="42" spans="1:15" x14ac:dyDescent="0.25">
      <c r="A42" s="6" t="s">
        <v>44</v>
      </c>
      <c r="B42" s="7" t="s">
        <v>45</v>
      </c>
      <c r="C42" s="9">
        <v>10000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10000</v>
      </c>
    </row>
    <row r="43" spans="1:15" s="19" customFormat="1" ht="29.25" customHeight="1" x14ac:dyDescent="0.25">
      <c r="A43" s="17" t="s">
        <v>46</v>
      </c>
      <c r="B43" s="18" t="s">
        <v>47</v>
      </c>
      <c r="C43" s="10">
        <v>103678.1</v>
      </c>
      <c r="D43" s="10">
        <v>0</v>
      </c>
      <c r="E43" s="10">
        <v>0</v>
      </c>
      <c r="F43" s="10">
        <v>7900</v>
      </c>
      <c r="G43" s="10">
        <v>0</v>
      </c>
      <c r="H43" s="10">
        <v>0</v>
      </c>
      <c r="I43" s="10">
        <v>0</v>
      </c>
      <c r="J43" s="10">
        <v>0</v>
      </c>
      <c r="K43" s="10">
        <v>60000</v>
      </c>
      <c r="L43" s="10">
        <v>24259.3</v>
      </c>
      <c r="M43" s="10">
        <v>11518.8</v>
      </c>
      <c r="N43" s="10">
        <v>0</v>
      </c>
      <c r="O43" s="10">
        <v>0</v>
      </c>
    </row>
    <row r="44" spans="1:15" ht="36" customHeight="1" x14ac:dyDescent="0.25">
      <c r="A44" s="6" t="s">
        <v>48</v>
      </c>
      <c r="B44" s="6" t="s">
        <v>49</v>
      </c>
      <c r="C44" s="29">
        <v>17242.400000000001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3500</v>
      </c>
      <c r="K44" s="9">
        <v>3500</v>
      </c>
      <c r="L44" s="9">
        <v>8469.5</v>
      </c>
      <c r="M44" s="9">
        <v>1772.9</v>
      </c>
      <c r="N44" s="9">
        <v>0</v>
      </c>
      <c r="O44" s="9">
        <v>0</v>
      </c>
    </row>
    <row r="45" spans="1:15" s="19" customFormat="1" ht="30" customHeight="1" x14ac:dyDescent="0.25">
      <c r="A45" s="15" t="s">
        <v>50</v>
      </c>
      <c r="B45" s="16" t="s">
        <v>51</v>
      </c>
      <c r="C45" s="14">
        <v>667466.80000000005</v>
      </c>
      <c r="D45" s="14">
        <f>D46+D47+D48+D49</f>
        <v>84676.299999999988</v>
      </c>
      <c r="E45" s="14">
        <f t="shared" ref="E45:O45" si="7">E46+E47+E48+E49</f>
        <v>35179.5</v>
      </c>
      <c r="F45" s="14">
        <f t="shared" si="7"/>
        <v>179.5</v>
      </c>
      <c r="G45" s="14">
        <f t="shared" si="7"/>
        <v>166677.30000000002</v>
      </c>
      <c r="H45" s="14">
        <f t="shared" si="7"/>
        <v>179.6</v>
      </c>
      <c r="I45" s="14">
        <f t="shared" si="7"/>
        <v>179.6</v>
      </c>
      <c r="J45" s="14">
        <f t="shared" si="7"/>
        <v>183211.6</v>
      </c>
      <c r="K45" s="14">
        <f t="shared" si="7"/>
        <v>273.39999999999998</v>
      </c>
      <c r="L45" s="14">
        <f t="shared" si="7"/>
        <v>53865.9</v>
      </c>
      <c r="M45" s="14">
        <f t="shared" si="7"/>
        <v>132402.20000000001</v>
      </c>
      <c r="N45" s="14">
        <f t="shared" si="7"/>
        <v>10273.4</v>
      </c>
      <c r="O45" s="14">
        <f t="shared" si="7"/>
        <v>368.5</v>
      </c>
    </row>
    <row r="46" spans="1:15" x14ac:dyDescent="0.25">
      <c r="A46" s="6" t="s">
        <v>52</v>
      </c>
      <c r="B46" s="7" t="s">
        <v>53</v>
      </c>
      <c r="C46" s="9">
        <v>1912.7</v>
      </c>
      <c r="D46" s="9">
        <v>104.5</v>
      </c>
      <c r="E46" s="9">
        <v>104.5</v>
      </c>
      <c r="F46" s="9">
        <v>104.5</v>
      </c>
      <c r="G46" s="9">
        <v>104.5</v>
      </c>
      <c r="H46" s="9">
        <v>104.6</v>
      </c>
      <c r="I46" s="9">
        <v>104.6</v>
      </c>
      <c r="J46" s="9">
        <v>198.4</v>
      </c>
      <c r="K46" s="9">
        <v>198.4</v>
      </c>
      <c r="L46" s="9">
        <v>198.4</v>
      </c>
      <c r="M46" s="9">
        <v>198.4</v>
      </c>
      <c r="N46" s="9">
        <v>198.4</v>
      </c>
      <c r="O46" s="9">
        <v>293.5</v>
      </c>
    </row>
    <row r="47" spans="1:15" x14ac:dyDescent="0.25">
      <c r="A47" s="6" t="s">
        <v>54</v>
      </c>
      <c r="B47" s="7" t="s">
        <v>55</v>
      </c>
      <c r="C47" s="9">
        <v>13371.7</v>
      </c>
      <c r="D47" s="9">
        <v>75</v>
      </c>
      <c r="E47" s="9">
        <v>75</v>
      </c>
      <c r="F47" s="9">
        <v>75</v>
      </c>
      <c r="G47" s="9">
        <v>75</v>
      </c>
      <c r="H47" s="9">
        <v>75</v>
      </c>
      <c r="I47" s="9">
        <v>75</v>
      </c>
      <c r="J47" s="9">
        <v>75</v>
      </c>
      <c r="K47" s="9">
        <v>75</v>
      </c>
      <c r="L47" s="9">
        <v>12546.7</v>
      </c>
      <c r="M47" s="9">
        <v>75</v>
      </c>
      <c r="N47" s="9">
        <v>75</v>
      </c>
      <c r="O47" s="9">
        <v>75</v>
      </c>
    </row>
    <row r="48" spans="1:15" s="19" customFormat="1" x14ac:dyDescent="0.25">
      <c r="A48" s="21" t="s">
        <v>56</v>
      </c>
      <c r="B48" s="22" t="s">
        <v>57</v>
      </c>
      <c r="C48" s="20">
        <v>152517.5</v>
      </c>
      <c r="D48" s="20">
        <v>17893.400000000001</v>
      </c>
      <c r="E48" s="20">
        <v>0</v>
      </c>
      <c r="F48" s="20">
        <v>0</v>
      </c>
      <c r="G48" s="20">
        <v>20346.599999999999</v>
      </c>
      <c r="H48" s="20">
        <v>0</v>
      </c>
      <c r="I48" s="20">
        <v>0</v>
      </c>
      <c r="J48" s="20">
        <v>36787</v>
      </c>
      <c r="K48" s="20">
        <v>0</v>
      </c>
      <c r="L48" s="20">
        <v>41120.800000000003</v>
      </c>
      <c r="M48" s="20">
        <v>26369.7</v>
      </c>
      <c r="N48" s="20">
        <v>10000</v>
      </c>
      <c r="O48" s="20">
        <v>0</v>
      </c>
    </row>
    <row r="49" spans="1:15" ht="36" customHeight="1" x14ac:dyDescent="0.25">
      <c r="A49" s="6" t="s">
        <v>58</v>
      </c>
      <c r="B49" s="7" t="s">
        <v>59</v>
      </c>
      <c r="C49" s="9">
        <v>499664.9</v>
      </c>
      <c r="D49" s="9">
        <v>66603.399999999994</v>
      </c>
      <c r="E49" s="9">
        <v>35000</v>
      </c>
      <c r="F49" s="9">
        <v>0</v>
      </c>
      <c r="G49" s="9">
        <v>146151.20000000001</v>
      </c>
      <c r="H49" s="9">
        <v>0</v>
      </c>
      <c r="I49" s="9">
        <v>0</v>
      </c>
      <c r="J49" s="9">
        <v>146151.20000000001</v>
      </c>
      <c r="K49" s="9">
        <v>0</v>
      </c>
      <c r="L49" s="9">
        <v>0</v>
      </c>
      <c r="M49" s="9">
        <v>105759.1</v>
      </c>
      <c r="N49" s="9">
        <v>0</v>
      </c>
      <c r="O49" s="9">
        <v>0</v>
      </c>
    </row>
    <row r="50" spans="1:15" ht="36" customHeight="1" x14ac:dyDescent="0.25">
      <c r="A50" s="15" t="s">
        <v>109</v>
      </c>
      <c r="B50" s="16" t="s">
        <v>110</v>
      </c>
      <c r="C50" s="14">
        <v>1095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1095</v>
      </c>
      <c r="M50" s="14">
        <v>0</v>
      </c>
      <c r="N50" s="14">
        <v>0</v>
      </c>
      <c r="O50" s="14">
        <v>0</v>
      </c>
    </row>
    <row r="51" spans="1:15" ht="36" customHeight="1" x14ac:dyDescent="0.25">
      <c r="A51" s="6" t="s">
        <v>111</v>
      </c>
      <c r="B51" s="7" t="s">
        <v>112</v>
      </c>
      <c r="C51" s="9">
        <v>1095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1095</v>
      </c>
      <c r="M51" s="9">
        <v>0</v>
      </c>
      <c r="N51" s="9">
        <v>0</v>
      </c>
      <c r="O51" s="9">
        <v>0</v>
      </c>
    </row>
    <row r="52" spans="1:15" x14ac:dyDescent="0.25">
      <c r="A52" s="11" t="s">
        <v>60</v>
      </c>
      <c r="B52" s="12" t="s">
        <v>61</v>
      </c>
      <c r="C52" s="13">
        <v>9022.9</v>
      </c>
      <c r="D52" s="14">
        <v>751.9</v>
      </c>
      <c r="E52" s="14">
        <v>751.9</v>
      </c>
      <c r="F52" s="14">
        <v>751.9</v>
      </c>
      <c r="G52" s="14">
        <v>751.9</v>
      </c>
      <c r="H52" s="14">
        <v>751.9</v>
      </c>
      <c r="I52" s="14">
        <v>751.9</v>
      </c>
      <c r="J52" s="14">
        <v>751.9</v>
      </c>
      <c r="K52" s="14">
        <v>751.9</v>
      </c>
      <c r="L52" s="14">
        <v>751.9</v>
      </c>
      <c r="M52" s="14">
        <v>751.9</v>
      </c>
      <c r="N52" s="14">
        <v>751.9</v>
      </c>
      <c r="O52" s="14">
        <v>752</v>
      </c>
    </row>
    <row r="53" spans="1:15" ht="25.5" customHeight="1" x14ac:dyDescent="0.25">
      <c r="A53" s="6" t="s">
        <v>62</v>
      </c>
      <c r="B53" s="7" t="s">
        <v>63</v>
      </c>
      <c r="C53" s="9">
        <v>9022.9</v>
      </c>
      <c r="D53" s="10">
        <v>751.9</v>
      </c>
      <c r="E53" s="10">
        <v>751.9</v>
      </c>
      <c r="F53" s="10">
        <v>751.9</v>
      </c>
      <c r="G53" s="10">
        <v>751.9</v>
      </c>
      <c r="H53" s="10">
        <v>751.9</v>
      </c>
      <c r="I53" s="10">
        <v>751.9</v>
      </c>
      <c r="J53" s="10">
        <v>751.9</v>
      </c>
      <c r="K53" s="10">
        <v>751.9</v>
      </c>
      <c r="L53" s="10">
        <v>751.9</v>
      </c>
      <c r="M53" s="10">
        <v>751.9</v>
      </c>
      <c r="N53" s="10">
        <v>751.9</v>
      </c>
      <c r="O53" s="10">
        <v>752</v>
      </c>
    </row>
    <row r="54" spans="1:15" ht="23.25" customHeight="1" x14ac:dyDescent="0.25">
      <c r="A54" s="11" t="s">
        <v>64</v>
      </c>
      <c r="B54" s="12" t="s">
        <v>65</v>
      </c>
      <c r="C54" s="13">
        <v>22721.8</v>
      </c>
      <c r="D54" s="13">
        <v>1025</v>
      </c>
      <c r="E54" s="13">
        <v>1026</v>
      </c>
      <c r="F54" s="13">
        <v>2026</v>
      </c>
      <c r="G54" s="13">
        <v>1026</v>
      </c>
      <c r="H54" s="13">
        <v>3026</v>
      </c>
      <c r="I54" s="13">
        <v>1026</v>
      </c>
      <c r="J54" s="13">
        <v>1026</v>
      </c>
      <c r="K54" s="13">
        <v>1026</v>
      </c>
      <c r="L54" s="13">
        <v>7576.2</v>
      </c>
      <c r="M54" s="13">
        <v>1026.2</v>
      </c>
      <c r="N54" s="13">
        <v>1026.2</v>
      </c>
      <c r="O54" s="13">
        <v>1886.2</v>
      </c>
    </row>
    <row r="55" spans="1:15" x14ac:dyDescent="0.25">
      <c r="A55" s="17" t="s">
        <v>66</v>
      </c>
      <c r="B55" s="18" t="s">
        <v>67</v>
      </c>
      <c r="C55" s="10">
        <v>22721.8</v>
      </c>
      <c r="D55" s="10">
        <v>1025</v>
      </c>
      <c r="E55" s="10">
        <v>1026</v>
      </c>
      <c r="F55" s="10">
        <v>2026</v>
      </c>
      <c r="G55" s="10">
        <v>1026</v>
      </c>
      <c r="H55" s="10">
        <v>3026</v>
      </c>
      <c r="I55" s="10">
        <v>1026</v>
      </c>
      <c r="J55" s="10">
        <v>1026</v>
      </c>
      <c r="K55" s="10">
        <v>1026</v>
      </c>
      <c r="L55" s="10">
        <v>7576.2</v>
      </c>
      <c r="M55" s="10">
        <v>1026.2</v>
      </c>
      <c r="N55" s="10">
        <v>1026.2</v>
      </c>
      <c r="O55" s="10">
        <v>1886.2</v>
      </c>
    </row>
    <row r="56" spans="1:15" ht="24" customHeight="1" x14ac:dyDescent="0.25">
      <c r="A56" s="11" t="s">
        <v>68</v>
      </c>
      <c r="B56" s="12" t="s">
        <v>69</v>
      </c>
      <c r="C56" s="13">
        <v>4571.1000000000004</v>
      </c>
      <c r="D56" s="14">
        <f>D57+D58+D59</f>
        <v>141.6</v>
      </c>
      <c r="E56" s="14">
        <f t="shared" ref="E56:O56" si="8">E57+E58+E59</f>
        <v>141.6</v>
      </c>
      <c r="F56" s="14">
        <f t="shared" si="8"/>
        <v>141.6</v>
      </c>
      <c r="G56" s="14">
        <f t="shared" si="8"/>
        <v>1741.6</v>
      </c>
      <c r="H56" s="14">
        <f t="shared" si="8"/>
        <v>141.6</v>
      </c>
      <c r="I56" s="14">
        <f t="shared" si="8"/>
        <v>141.6</v>
      </c>
      <c r="J56" s="14">
        <f t="shared" si="8"/>
        <v>141.6</v>
      </c>
      <c r="K56" s="14">
        <f t="shared" si="8"/>
        <v>141.6</v>
      </c>
      <c r="L56" s="14">
        <f t="shared" si="8"/>
        <v>141.6</v>
      </c>
      <c r="M56" s="14">
        <f t="shared" si="8"/>
        <v>141.80000000000001</v>
      </c>
      <c r="N56" s="14">
        <f t="shared" si="8"/>
        <v>141.9</v>
      </c>
      <c r="O56" s="14">
        <f t="shared" si="8"/>
        <v>1413</v>
      </c>
    </row>
    <row r="57" spans="1:15" ht="30.75" customHeight="1" x14ac:dyDescent="0.25">
      <c r="A57" s="6" t="s">
        <v>70</v>
      </c>
      <c r="B57" s="7" t="s">
        <v>71</v>
      </c>
      <c r="C57" s="9">
        <v>1700</v>
      </c>
      <c r="D57" s="10">
        <v>141.6</v>
      </c>
      <c r="E57" s="10">
        <v>141.6</v>
      </c>
      <c r="F57" s="10">
        <v>141.6</v>
      </c>
      <c r="G57" s="10">
        <v>141.6</v>
      </c>
      <c r="H57" s="10">
        <v>141.6</v>
      </c>
      <c r="I57" s="10">
        <v>141.6</v>
      </c>
      <c r="J57" s="10">
        <v>141.6</v>
      </c>
      <c r="K57" s="10">
        <v>141.6</v>
      </c>
      <c r="L57" s="10">
        <v>141.6</v>
      </c>
      <c r="M57" s="10">
        <v>141.80000000000001</v>
      </c>
      <c r="N57" s="10">
        <v>141.9</v>
      </c>
      <c r="O57" s="10">
        <v>141.9</v>
      </c>
    </row>
    <row r="58" spans="1:15" ht="28.5" customHeight="1" x14ac:dyDescent="0.25">
      <c r="A58" s="6" t="s">
        <v>113</v>
      </c>
      <c r="B58" s="7" t="s">
        <v>114</v>
      </c>
      <c r="C58" s="9">
        <v>1600</v>
      </c>
      <c r="D58" s="10">
        <v>0</v>
      </c>
      <c r="E58" s="10">
        <v>0</v>
      </c>
      <c r="F58" s="10">
        <v>0</v>
      </c>
      <c r="G58" s="10">
        <v>1600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</row>
    <row r="59" spans="1:15" ht="28.5" customHeight="1" x14ac:dyDescent="0.25">
      <c r="A59" s="6" t="s">
        <v>83</v>
      </c>
      <c r="B59" s="7" t="s">
        <v>84</v>
      </c>
      <c r="C59" s="9">
        <v>1271.0999999999999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1271.0999999999999</v>
      </c>
    </row>
    <row r="60" spans="1:15" ht="26.25" customHeight="1" x14ac:dyDescent="0.25">
      <c r="A60" s="15" t="s">
        <v>72</v>
      </c>
      <c r="B60" s="16" t="s">
        <v>73</v>
      </c>
      <c r="C60" s="14">
        <v>2446.8000000000002</v>
      </c>
      <c r="D60" s="14">
        <v>163.4</v>
      </c>
      <c r="E60" s="14">
        <v>163</v>
      </c>
      <c r="F60" s="14">
        <v>163.4</v>
      </c>
      <c r="G60" s="14">
        <v>163.4</v>
      </c>
      <c r="H60" s="14">
        <v>163.4</v>
      </c>
      <c r="I60" s="14">
        <v>163.4</v>
      </c>
      <c r="J60" s="14">
        <v>649.79999999999995</v>
      </c>
      <c r="K60" s="14">
        <v>163.4</v>
      </c>
      <c r="L60" s="14">
        <v>163.4</v>
      </c>
      <c r="M60" s="14">
        <v>163.4</v>
      </c>
      <c r="N60" s="14">
        <v>163.4</v>
      </c>
      <c r="O60" s="14">
        <v>163.4</v>
      </c>
    </row>
    <row r="61" spans="1:15" ht="36" customHeight="1" x14ac:dyDescent="0.25">
      <c r="A61" s="17" t="s">
        <v>74</v>
      </c>
      <c r="B61" s="18" t="s">
        <v>75</v>
      </c>
      <c r="C61" s="10">
        <v>2446.8000000000002</v>
      </c>
      <c r="D61" s="10">
        <v>163.4</v>
      </c>
      <c r="E61" s="10">
        <v>163</v>
      </c>
      <c r="F61" s="10">
        <v>163.4</v>
      </c>
      <c r="G61" s="10">
        <v>163.4</v>
      </c>
      <c r="H61" s="10">
        <v>163.4</v>
      </c>
      <c r="I61" s="10">
        <v>163.4</v>
      </c>
      <c r="J61" s="10">
        <v>649.79999999999995</v>
      </c>
      <c r="K61" s="10">
        <v>163.4</v>
      </c>
      <c r="L61" s="10">
        <v>163.4</v>
      </c>
      <c r="M61" s="10">
        <v>163.4</v>
      </c>
      <c r="N61" s="10">
        <v>163.4</v>
      </c>
      <c r="O61" s="10">
        <v>163.4</v>
      </c>
    </row>
    <row r="62" spans="1:15" ht="24.75" customHeight="1" x14ac:dyDescent="0.25">
      <c r="A62" s="11" t="s">
        <v>76</v>
      </c>
      <c r="B62" s="12" t="s">
        <v>77</v>
      </c>
      <c r="C62" s="13">
        <v>19639</v>
      </c>
      <c r="D62" s="13">
        <v>2427.8000000000002</v>
      </c>
      <c r="E62" s="13">
        <v>0</v>
      </c>
      <c r="F62" s="13">
        <v>0</v>
      </c>
      <c r="G62" s="13">
        <v>10534.8</v>
      </c>
      <c r="H62" s="13">
        <v>0</v>
      </c>
      <c r="I62" s="13">
        <v>0</v>
      </c>
      <c r="J62" s="13">
        <v>3034.8</v>
      </c>
      <c r="K62" s="13">
        <v>0</v>
      </c>
      <c r="L62" s="13">
        <v>0</v>
      </c>
      <c r="M62" s="13">
        <v>3641.6</v>
      </c>
      <c r="N62" s="13">
        <v>0</v>
      </c>
      <c r="O62" s="13">
        <v>0</v>
      </c>
    </row>
    <row r="63" spans="1:15" ht="30.75" customHeight="1" x14ac:dyDescent="0.25">
      <c r="A63" s="6" t="s">
        <v>78</v>
      </c>
      <c r="B63" s="7" t="s">
        <v>79</v>
      </c>
      <c r="C63" s="9">
        <v>199639</v>
      </c>
      <c r="D63" s="9">
        <v>2427.8000000000002</v>
      </c>
      <c r="E63" s="9">
        <v>0</v>
      </c>
      <c r="F63" s="9">
        <v>0</v>
      </c>
      <c r="G63" s="9">
        <v>10534.8</v>
      </c>
      <c r="H63" s="9">
        <v>0</v>
      </c>
      <c r="I63" s="9">
        <v>0</v>
      </c>
      <c r="J63" s="9">
        <v>3034.8</v>
      </c>
      <c r="K63" s="9">
        <v>0</v>
      </c>
      <c r="L63" s="9">
        <v>0</v>
      </c>
      <c r="M63" s="9">
        <v>3641.6</v>
      </c>
      <c r="N63" s="9">
        <v>0</v>
      </c>
      <c r="O63" s="9">
        <v>0</v>
      </c>
    </row>
    <row r="64" spans="1:15" ht="15.75" x14ac:dyDescent="0.25">
      <c r="A64" s="8" t="s">
        <v>80</v>
      </c>
      <c r="B64" s="7"/>
      <c r="C64" s="9">
        <f>C62+C60+C56+C54+C52+C45+C41+C37+C35+C10+C50</f>
        <v>1187104.7</v>
      </c>
      <c r="D64" s="9">
        <f>D62+D60+D56+D54+D52+D45+D41+D37+D35+D10+D50</f>
        <v>110280.99999999999</v>
      </c>
      <c r="E64" s="9">
        <f>E62+E60+E56+E54+E52+E45+E41+E37+E35+E10+E50</f>
        <v>58407.799999999996</v>
      </c>
      <c r="F64" s="9">
        <f>F62+F60+F56+F54+F52+F45+F41+F37+F35+F10+F50</f>
        <v>35212</v>
      </c>
      <c r="G64" s="9">
        <f>G62+G60+G56+G54+G52+G45+G41+G37+G35+G10+G50</f>
        <v>205768.60000000006</v>
      </c>
      <c r="H64" s="9">
        <f>H62+H60+H56+H54+H52+H45+H41+H37+H35+H10+H50</f>
        <v>31012.199999999997</v>
      </c>
      <c r="I64" s="9">
        <f>I62+I60+I56+I54+I52+I45+I41+I37+I35+I10+I50</f>
        <v>29538.400000000001</v>
      </c>
      <c r="J64" s="9">
        <f>J62+J60+J56+J54+J52+J45+J41+J37+J35+J10+J50</f>
        <v>222532.70000000004</v>
      </c>
      <c r="K64" s="9">
        <f>K62+K60+K56+K54+K52+K45+K41+K37+K35+K10+K50</f>
        <v>96478.9</v>
      </c>
      <c r="L64" s="9">
        <f>L62+L60+L56+L54+L52+L45+L41+L37+L35+L10+L50</f>
        <v>130035.09999999999</v>
      </c>
      <c r="M64" s="9">
        <f>M62+M60+M56+M54+M52+M45+M41+M37+M35+M10+M50</f>
        <v>180627.30000000005</v>
      </c>
      <c r="N64" s="9">
        <f>N62+N60+N56+N54+N52+N45+N41+N37+N35+N10+N50</f>
        <v>41214.400000000001</v>
      </c>
      <c r="O64" s="9">
        <f>O62+O60+O56+O54+O52+O45+O41+O37+O35+O10+O50</f>
        <v>45996.299999999996</v>
      </c>
    </row>
    <row r="65" spans="1:1" x14ac:dyDescent="0.25">
      <c r="A65" s="2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ht="15.75" x14ac:dyDescent="0.25">
      <c r="A69" s="4"/>
    </row>
    <row r="70" spans="1:1" ht="15.75" x14ac:dyDescent="0.25">
      <c r="A70" s="4"/>
    </row>
  </sheetData>
  <mergeCells count="7">
    <mergeCell ref="A1:O1"/>
    <mergeCell ref="A2:O4"/>
    <mergeCell ref="A6:O6"/>
    <mergeCell ref="A7:A8"/>
    <mergeCell ref="B7:B8"/>
    <mergeCell ref="C7:C8"/>
    <mergeCell ref="D7:O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Ast</dc:creator>
  <cp:lastModifiedBy>Olga Ast</cp:lastModifiedBy>
  <cp:lastPrinted>2023-01-31T11:49:41Z</cp:lastPrinted>
  <dcterms:created xsi:type="dcterms:W3CDTF">2015-06-05T18:19:34Z</dcterms:created>
  <dcterms:modified xsi:type="dcterms:W3CDTF">2025-07-08T07:11:16Z</dcterms:modified>
</cp:coreProperties>
</file>